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C852EAA4-5B8B-4CFE-B352-C67804CAC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<sst xmlns="http://schemas.openxmlformats.org/spreadsheetml/2006/main" count="64" uniqueCount="64">
  <si>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</si>
  <si>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</si>
  <si>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</si>
  <si>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</si>
  <si>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</si>
  <si>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</si>
  <si>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</si>
  <si>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</si>
  <si>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</si>
  <si>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</si>
  <si>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</si>
  <si>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</si>
  <si>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</si>
  <si>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</si>
  <si>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</si>
  <si>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</si>
  <si>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</si>
  <si>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</si>
  <si>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</si>
  <si>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</si>
  <si>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</si>
  <si>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</si>
  <si>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</si>
  <si>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</si>
  <si>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</si>
  <si>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</si>
  <si>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</si>
  <si>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</si>
  <si>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</si>
  <si>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</si>
  <si>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</si>
  <si>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</si>
  <si>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</si>
  <si>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</si>
  <si>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</si>
  <si>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</si>
  <si>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</si>
  <si>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</si>
  <si>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</si>
  <si>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</si>
  <si>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</si>
  <si>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</si>
  <si>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</si>
  <si>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</si>
  <si>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</si>
  <si>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</si>
  <si>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</si>
  <si>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</si>
  <si>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</si>
  <si>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</si>
  <si>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</si>
  <si>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</si>
  <si>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</si>
  <si>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</si>
  <si>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</si>
  <si>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</si>
  <si>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</si>
  <si>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</si>
  <si>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</si>
  <si>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</si>
  <si>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</si>
  <si>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</si>
  <si>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</si>
  <si>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SAN FELIPE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</si>
</sst>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9" fillId="0" borderId="4" xfId="0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zoomScaleNormal="100" zoomScaleSheetLayoutView="90" workbookViewId="0">
      <selection activeCell="A13" sqref="A13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4" t="s">
        <v>63</v>
      </c>
      <c r="B1" s="21"/>
      <c r="C1" s="21"/>
      <c r="D1" s="21"/>
      <c r="E1" s="21"/>
      <c r="F1" s="21"/>
      <c r="G1" s="25"/>
    </row>
    <row r="2" spans="1:8" ht="15" customHeight="1" x14ac:dyDescent="0.2">
      <c r="A2" s="26" t="s">
        <v>59</v>
      </c>
      <c r="B2" s="21" t="s">
        <v>31</v>
      </c>
      <c r="C2" s="21"/>
      <c r="D2" s="21"/>
      <c r="E2" s="21"/>
      <c r="F2" s="21"/>
      <c r="G2" s="22" t="s">
        <v>30</v>
      </c>
    </row>
    <row r="3" spans="1:8" ht="24.95" customHeight="1" x14ac:dyDescent="0.2">
      <c r="A3" s="27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3"/>
    </row>
    <row r="4" spans="1:8" x14ac:dyDescent="0.2">
      <c r="A4" s="14"/>
      <c r="B4" s="8"/>
      <c r="C4" s="8"/>
      <c r="D4" s="8"/>
      <c r="E4" s="8"/>
      <c r="F4" s="8"/>
      <c r="G4" s="8"/>
    </row>
    <row r="5" spans="1:8" x14ac:dyDescent="0.2">
      <c r="A5" s="15" t="s">
        <v>25</v>
      </c>
      <c r="B5" s="9">
        <f>+B6+B9+B18+B22+B25+B30</f>
        <v>470497481</v>
      </c>
      <c r="C5" s="9">
        <f t="shared" ref="C5:G5" si="0">+C6+C9+C18+C22+C25+C30</f>
        <v>140754550.73999998</v>
      </c>
      <c r="D5" s="9">
        <f t="shared" si="0"/>
        <v>611252031.74000001</v>
      </c>
      <c r="E5" s="9">
        <f t="shared" si="0"/>
        <v>420899674.05999994</v>
      </c>
      <c r="F5" s="9">
        <f t="shared" si="0"/>
        <v>416409616.72999996</v>
      </c>
      <c r="G5" s="9">
        <f t="shared" si="0"/>
        <v>190352357.67999998</v>
      </c>
    </row>
    <row r="6" spans="1:8" x14ac:dyDescent="0.2">
      <c r="A6" s="16" t="s">
        <v>0</v>
      </c>
      <c r="B6" s="10">
        <f>SUM(B7:B8)</f>
        <v>0</v>
      </c>
      <c r="C6" s="10">
        <f>SUM(C7:C8)</f>
        <v>14350954.199999999</v>
      </c>
      <c r="D6" s="10">
        <f t="shared" ref="D6:G6" si="1">SUM(D7:D8)</f>
        <v>14350954.199999999</v>
      </c>
      <c r="E6" s="10">
        <f t="shared" si="1"/>
        <v>10438220.029999999</v>
      </c>
      <c r="F6" s="10">
        <f t="shared" si="1"/>
        <v>10438220.029999999</v>
      </c>
      <c r="G6" s="10">
        <f t="shared" si="1"/>
        <v>3912734.17</v>
      </c>
      <c r="H6" s="6">
        <v>0</v>
      </c>
    </row>
    <row r="7" spans="1:8" x14ac:dyDescent="0.2">
      <c r="A7" s="17" t="s">
        <v>1</v>
      </c>
      <c r="B7" s="11">
        <v>0</v>
      </c>
      <c r="C7" s="11">
        <v>14350954.199999999</v>
      </c>
      <c r="D7" s="11">
        <f>B7+C7</f>
        <v>14350954.199999999</v>
      </c>
      <c r="E7" s="11">
        <v>10438220.029999999</v>
      </c>
      <c r="F7" s="11">
        <v>10438220.029999999</v>
      </c>
      <c r="G7" s="11">
        <f>D7-E7</f>
        <v>3912734.17</v>
      </c>
      <c r="H7" s="6" t="s">
        <v>34</v>
      </c>
    </row>
    <row r="8" spans="1:8" x14ac:dyDescent="0.2">
      <c r="A8" s="17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6" t="s">
        <v>35</v>
      </c>
    </row>
    <row r="9" spans="1:8" x14ac:dyDescent="0.2">
      <c r="A9" s="16" t="s">
        <v>3</v>
      </c>
      <c r="B9" s="10">
        <f>SUM(B10:B17)</f>
        <v>465861678.42000002</v>
      </c>
      <c r="C9" s="10">
        <f>SUM(C10:C17)</f>
        <v>126458841.34999999</v>
      </c>
      <c r="D9" s="10">
        <f t="shared" ref="D9:G9" si="2">SUM(D10:D17)</f>
        <v>592320519.76999998</v>
      </c>
      <c r="E9" s="10">
        <f t="shared" si="2"/>
        <v>406036363.47999996</v>
      </c>
      <c r="F9" s="10">
        <f t="shared" si="2"/>
        <v>401662221.53999996</v>
      </c>
      <c r="G9" s="10">
        <f t="shared" si="2"/>
        <v>186284156.28999999</v>
      </c>
      <c r="H9" s="6">
        <v>0</v>
      </c>
    </row>
    <row r="10" spans="1:8" x14ac:dyDescent="0.2">
      <c r="A10" s="17" t="s">
        <v>4</v>
      </c>
      <c r="B10" s="11">
        <v>465861678.42000002</v>
      </c>
      <c r="C10" s="11">
        <v>88844656.989999995</v>
      </c>
      <c r="D10" s="11">
        <f t="shared" ref="D10:D17" si="3">B10+C10</f>
        <v>554706335.40999997</v>
      </c>
      <c r="E10" s="11">
        <v>392578935.01999998</v>
      </c>
      <c r="F10" s="11">
        <v>388204793.07999998</v>
      </c>
      <c r="G10" s="11">
        <f t="shared" ref="G10:G17" si="4">D10-E10</f>
        <v>162127400.38999999</v>
      </c>
      <c r="H10" s="6" t="s">
        <v>36</v>
      </c>
    </row>
    <row r="11" spans="1:8" x14ac:dyDescent="0.2">
      <c r="A11" s="17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6" t="s">
        <v>37</v>
      </c>
    </row>
    <row r="12" spans="1:8" x14ac:dyDescent="0.2">
      <c r="A12" s="17" t="s">
        <v>6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6" t="s">
        <v>38</v>
      </c>
    </row>
    <row r="13" spans="1:8" x14ac:dyDescent="0.2">
      <c r="A13" s="17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6" t="s">
        <v>39</v>
      </c>
    </row>
    <row r="14" spans="1:8" x14ac:dyDescent="0.2">
      <c r="A14" s="17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6" t="s">
        <v>40</v>
      </c>
    </row>
    <row r="15" spans="1:8" x14ac:dyDescent="0.2">
      <c r="A15" s="17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6" t="s">
        <v>41</v>
      </c>
    </row>
    <row r="16" spans="1:8" x14ac:dyDescent="0.2">
      <c r="A16" s="17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6" t="s">
        <v>42</v>
      </c>
    </row>
    <row r="17" spans="1:8" x14ac:dyDescent="0.2">
      <c r="A17" s="17" t="s">
        <v>11</v>
      </c>
      <c r="B17" s="11">
        <v>0</v>
      </c>
      <c r="C17" s="11">
        <v>37614184.359999999</v>
      </c>
      <c r="D17" s="11">
        <f t="shared" si="3"/>
        <v>37614184.359999999</v>
      </c>
      <c r="E17" s="11">
        <v>13457428.460000001</v>
      </c>
      <c r="F17" s="11">
        <v>13457428.460000001</v>
      </c>
      <c r="G17" s="11">
        <f t="shared" si="4"/>
        <v>24156755.899999999</v>
      </c>
      <c r="H17" s="6" t="s">
        <v>43</v>
      </c>
    </row>
    <row r="18" spans="1:8" x14ac:dyDescent="0.2">
      <c r="A18" s="16" t="s">
        <v>12</v>
      </c>
      <c r="B18" s="10">
        <f>SUM(B19:B21)</f>
        <v>4635802.58</v>
      </c>
      <c r="C18" s="10">
        <f>SUM(C19:C21)</f>
        <v>-55244.81</v>
      </c>
      <c r="D18" s="10">
        <f t="shared" ref="D18:G18" si="5">SUM(D19:D21)</f>
        <v>4580557.7700000005</v>
      </c>
      <c r="E18" s="10">
        <f t="shared" si="5"/>
        <v>4425090.55</v>
      </c>
      <c r="F18" s="10">
        <f t="shared" si="5"/>
        <v>4309175.16</v>
      </c>
      <c r="G18" s="10">
        <f t="shared" si="5"/>
        <v>155467.22000000067</v>
      </c>
      <c r="H18" s="6">
        <v>0</v>
      </c>
    </row>
    <row r="19" spans="1:8" x14ac:dyDescent="0.2">
      <c r="A19" s="17" t="s">
        <v>13</v>
      </c>
      <c r="B19" s="11">
        <v>0</v>
      </c>
      <c r="C19" s="11">
        <v>0</v>
      </c>
      <c r="D19" s="11">
        <f t="shared" ref="D19:D21" si="6">B19+C19</f>
        <v>0</v>
      </c>
      <c r="E19" s="11">
        <v>0</v>
      </c>
      <c r="F19" s="11">
        <v>0</v>
      </c>
      <c r="G19" s="11">
        <f t="shared" ref="G19:G21" si="7">D19-E19</f>
        <v>0</v>
      </c>
      <c r="H19" s="6" t="s">
        <v>44</v>
      </c>
    </row>
    <row r="20" spans="1:8" x14ac:dyDescent="0.2">
      <c r="A20" s="17" t="s">
        <v>14</v>
      </c>
      <c r="B20" s="11">
        <v>4635802.58</v>
      </c>
      <c r="C20" s="11">
        <v>-55244.81</v>
      </c>
      <c r="D20" s="11">
        <f t="shared" si="6"/>
        <v>4580557.7700000005</v>
      </c>
      <c r="E20" s="11">
        <v>4425090.55</v>
      </c>
      <c r="F20" s="11">
        <v>4309175.16</v>
      </c>
      <c r="G20" s="11">
        <f t="shared" si="7"/>
        <v>155467.22000000067</v>
      </c>
      <c r="H20" s="6" t="s">
        <v>45</v>
      </c>
    </row>
    <row r="21" spans="1:8" x14ac:dyDescent="0.2">
      <c r="A21" s="17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6" t="s">
        <v>46</v>
      </c>
    </row>
    <row r="22" spans="1:8" x14ac:dyDescent="0.2">
      <c r="A22" s="16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6">
        <v>0</v>
      </c>
    </row>
    <row r="23" spans="1:8" x14ac:dyDescent="0.2">
      <c r="A23" s="17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6" t="s">
        <v>47</v>
      </c>
    </row>
    <row r="24" spans="1:8" x14ac:dyDescent="0.2">
      <c r="A24" s="17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6" t="s">
        <v>48</v>
      </c>
    </row>
    <row r="25" spans="1:8" x14ac:dyDescent="0.2">
      <c r="A25" s="16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6">
        <v>0</v>
      </c>
    </row>
    <row r="26" spans="1:8" x14ac:dyDescent="0.2">
      <c r="A26" s="17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6" t="s">
        <v>49</v>
      </c>
    </row>
    <row r="27" spans="1:8" x14ac:dyDescent="0.2">
      <c r="A27" s="17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6" t="s">
        <v>50</v>
      </c>
    </row>
    <row r="28" spans="1:8" x14ac:dyDescent="0.2">
      <c r="A28" s="17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6" t="s">
        <v>51</v>
      </c>
    </row>
    <row r="29" spans="1:8" x14ac:dyDescent="0.2">
      <c r="A29" s="17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6" t="s">
        <v>52</v>
      </c>
    </row>
    <row r="30" spans="1:8" x14ac:dyDescent="0.2">
      <c r="A30" s="16" t="s">
        <v>33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6">
        <v>0</v>
      </c>
    </row>
    <row r="31" spans="1:8" x14ac:dyDescent="0.2">
      <c r="A31" s="17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6" t="s">
        <v>53</v>
      </c>
    </row>
    <row r="32" spans="1:8" x14ac:dyDescent="0.2">
      <c r="A32" s="18" t="s">
        <v>61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10">
        <f t="shared" si="16"/>
        <v>0</v>
      </c>
      <c r="H32" s="6" t="s">
        <v>54</v>
      </c>
    </row>
    <row r="33" spans="1:8" x14ac:dyDescent="0.2">
      <c r="A33" s="18" t="s">
        <v>60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6" t="s">
        <v>55</v>
      </c>
    </row>
    <row r="34" spans="1:8" x14ac:dyDescent="0.2">
      <c r="A34" s="18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6" t="s">
        <v>56</v>
      </c>
    </row>
    <row r="35" spans="1:8" x14ac:dyDescent="0.2">
      <c r="A35" s="18"/>
      <c r="B35" s="10"/>
      <c r="C35" s="10"/>
      <c r="D35" s="10"/>
      <c r="E35" s="10"/>
      <c r="F35" s="10"/>
      <c r="G35" s="10"/>
      <c r="H35" s="6"/>
    </row>
    <row r="36" spans="1:8" ht="13.5" customHeight="1" x14ac:dyDescent="0.2">
      <c r="A36" s="19" t="s">
        <v>58</v>
      </c>
      <c r="B36" s="12">
        <f t="shared" ref="B36:G36" si="17">+B5+B32+B33+B34</f>
        <v>470497481</v>
      </c>
      <c r="C36" s="12">
        <f t="shared" si="17"/>
        <v>140754550.73999998</v>
      </c>
      <c r="D36" s="12">
        <f t="shared" si="17"/>
        <v>611252031.74000001</v>
      </c>
      <c r="E36" s="12">
        <f t="shared" si="17"/>
        <v>420899674.05999994</v>
      </c>
      <c r="F36" s="12">
        <f t="shared" si="17"/>
        <v>416409616.72999996</v>
      </c>
      <c r="G36" s="12">
        <f t="shared" si="17"/>
        <v>190352357.67999998</v>
      </c>
    </row>
    <row r="38" spans="1:8" x14ac:dyDescent="0.2">
      <c r="A38" s="7" t="s">
        <v>57</v>
      </c>
    </row>
    <row r="43" spans="1:8" x14ac:dyDescent="0.2">
      <c r="A43" s="13"/>
      <c r="B43" s="20"/>
      <c r="C43" s="20"/>
      <c r="D43" s="20"/>
      <c r="E43" s="20"/>
    </row>
    <row r="48" spans="1:8" x14ac:dyDescent="0.2">
      <c r="A48" s="13"/>
      <c r="B48" s="20"/>
      <c r="C48" s="20"/>
      <c r="D48" s="20"/>
      <c r="E48" s="20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6">
    <mergeCell ref="B48:E48"/>
    <mergeCell ref="B43:E43"/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2" orientation="landscape" r:id="rId1"/>
  <ignoredErrors>
    <ignoredError sqref="B5:G8 B9:C36" unlockedFormula="1"/>
    <ignoredError sqref="D9:G3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2026-01-28T21:53:19Z</cp:lastPrinted>
  <dcterms:created xsi:type="dcterms:W3CDTF">2012-12-11T21:13:37Z</dcterms:created>
  <dcterms:modified xsi:type="dcterms:W3CDTF">2026-02-05T20:21:34Z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